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83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<sst xmlns="http://schemas.openxmlformats.org/spreadsheetml/2006/main" count="131" uniqueCount="37">
  <si>
    <t>Visiting Team's Points</t>
  </si>
  <si>
    <t>???</t>
  </si>
  <si>
    <t>(Visitors) NODA Team #</t>
  </si>
  <si>
    <t>Visitor</t>
  </si>
  <si>
    <t>Enter Name 1 Here</t>
  </si>
  <si>
    <t>Enter Name 2 Here</t>
  </si>
  <si>
    <t>Enter Name 3 Here</t>
  </si>
  <si>
    <t>Home</t>
  </si>
  <si>
    <t>Out Shot</t>
  </si>
  <si>
    <t>Visiting Team's Name</t>
  </si>
  <si>
    <t>Home Team's Name</t>
  </si>
  <si>
    <t>Home Team's Points</t>
  </si>
  <si>
    <t>(Home) NODA Team #</t>
  </si>
  <si>
    <t>Enter Name Here</t>
  </si>
  <si>
    <t>Game #2 - 1 Man 301 (DI/DO)</t>
  </si>
  <si>
    <t>Game #3 - 2 Man Cricket</t>
  </si>
  <si>
    <t>(1 Point)</t>
  </si>
  <si>
    <t>Game #4 - 1 Man Cricket</t>
  </si>
  <si>
    <t>Column</t>
  </si>
  <si>
    <t>Enter Name 4 Here</t>
  </si>
  <si>
    <t>Enter V for Visitor win or H for Home win ---&gt;</t>
  </si>
  <si>
    <t>NODA Scoresheets</t>
  </si>
  <si>
    <t>Date: ???</t>
  </si>
  <si>
    <t>3rd Division</t>
  </si>
  <si>
    <t>Game #1 - 2 Man 501</t>
  </si>
  <si>
    <t>Game #5 - 3 Man 601 (DI/DO)</t>
  </si>
  <si>
    <t>Game #6 - 1 Man 301 (DI/DO)</t>
  </si>
  <si>
    <t>Game #7 - 3 Man Cricket to 12</t>
  </si>
  <si>
    <t>Game #8 - 1 Man 401</t>
  </si>
  <si>
    <t>Game #12 - 1 Man Cricket</t>
  </si>
  <si>
    <t>Game #13 - 4 Man 701</t>
  </si>
  <si>
    <t>Game #9 - 2 Man Cricket</t>
  </si>
  <si>
    <t>Game #10 - 1 Man 301 (DI/DO)</t>
  </si>
  <si>
    <t>Game #11 - 2 Man 501</t>
  </si>
  <si>
    <t>Visitors ---&gt;</t>
  </si>
  <si>
    <t>Home ------&gt;</t>
  </si>
  <si>
    <t>End of the night Captain's Approval Initials 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</si>
</sst>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RowColHeaders="0" zoomScalePageLayoutView="0" workbookViewId="0" topLeftCell="A13">
      <selection activeCell="A47" sqref="A47"/>
    </sheetView>
  </sheetViews>
  <sheetFormatPr defaultColWidth="9.140625" defaultRowHeight="12.75"/>
  <cols>
    <col min="1" max="1" width="20.7109375" style="0" customWidth="1"/>
    <col min="2" max="2" width="5.8515625" style="0" customWidth="1"/>
    <col min="3" max="3" width="5.7109375" style="0" customWidth="1"/>
    <col min="4" max="5" width="5.57421875" style="0" customWidth="1"/>
    <col min="6" max="6" width="5.00390625" style="0" customWidth="1"/>
    <col min="7" max="7" width="5.57421875" style="0" customWidth="1"/>
    <col min="8" max="8" width="5.421875" style="0" customWidth="1"/>
    <col min="9" max="9" width="5.57421875" style="0" customWidth="1"/>
    <col min="10" max="10" width="5.28125" style="0" customWidth="1"/>
    <col min="11" max="11" width="5.57421875" style="0" customWidth="1"/>
    <col min="12" max="12" width="5.28125" style="0" customWidth="1"/>
    <col min="13" max="13" width="7.8515625" style="29" customWidth="1"/>
  </cols>
  <sheetData>
    <row r="1" spans="1:11" ht="18.75" thickBot="1">
      <c r="A1" s="18" t="s">
        <v>22</v>
      </c>
      <c r="C1" s="4" t="s">
        <v>23</v>
      </c>
      <c r="D1" s="4"/>
      <c r="G1" s="4" t="s">
        <v>21</v>
      </c>
      <c r="H1" s="17"/>
      <c r="I1" s="2"/>
      <c r="J1" s="2"/>
      <c r="K1" s="3"/>
    </row>
    <row r="2" spans="1:11" ht="13.5" thickBot="1">
      <c r="A2" t="s">
        <v>36</v>
      </c>
      <c r="E2" t="s">
        <v>34</v>
      </c>
      <c r="G2" s="22" t="s">
        <v>1</v>
      </c>
      <c r="I2" t="s">
        <v>35</v>
      </c>
      <c r="K2" s="22" t="s">
        <v>1</v>
      </c>
    </row>
    <row r="3" spans="1:10" ht="12.75">
      <c r="A3" t="s">
        <v>9</v>
      </c>
      <c r="B3" s="14" t="s">
        <v>1</v>
      </c>
      <c r="E3" s="3"/>
      <c r="F3" s="3" t="s">
        <v>10</v>
      </c>
      <c r="G3" s="3"/>
      <c r="J3" s="14" t="s">
        <v>1</v>
      </c>
    </row>
    <row r="4" spans="1:10" ht="12.75">
      <c r="A4" t="s">
        <v>0</v>
      </c>
      <c r="B4" s="23">
        <f>SUM(Sheet1!F45)+(Sheet2!F40)+(Sheet3!F46)+(Sheet4!F31)</f>
        <v>0</v>
      </c>
      <c r="F4" t="s">
        <v>11</v>
      </c>
      <c r="J4" s="23">
        <f>SUM(Sheet1!F46)+(Sheet2!F41)+(Sheet3!F47)+(Sheet4!F32)</f>
        <v>0</v>
      </c>
    </row>
    <row r="5" spans="1:10" ht="12.75">
      <c r="A5" t="s">
        <v>2</v>
      </c>
      <c r="B5" s="24" t="s">
        <v>1</v>
      </c>
      <c r="F5" t="s">
        <v>12</v>
      </c>
      <c r="J5" s="24" t="s">
        <v>1</v>
      </c>
    </row>
    <row r="6" ht="12.75">
      <c r="M6" s="30" t="s">
        <v>8</v>
      </c>
    </row>
    <row r="7" spans="1:13" ht="18">
      <c r="A7" s="6" t="s">
        <v>3</v>
      </c>
      <c r="B7" s="4" t="s">
        <v>24</v>
      </c>
      <c r="C7" s="4"/>
      <c r="D7" s="2"/>
      <c r="E7" s="2"/>
      <c r="F7" s="4"/>
      <c r="H7" s="5"/>
      <c r="J7" s="1" t="s">
        <v>16</v>
      </c>
      <c r="M7" s="30" t="s">
        <v>18</v>
      </c>
    </row>
    <row r="8" spans="2:13" ht="13.5" thickBot="1">
      <c r="B8">
        <v>501</v>
      </c>
      <c r="C8">
        <f aca="true" t="shared" si="0" ref="C8:L8">B10-B11</f>
        <v>501</v>
      </c>
      <c r="D8">
        <f t="shared" si="0"/>
        <v>501</v>
      </c>
      <c r="E8">
        <f t="shared" si="0"/>
        <v>501</v>
      </c>
      <c r="F8">
        <f t="shared" si="0"/>
        <v>501</v>
      </c>
      <c r="G8">
        <f t="shared" si="0"/>
        <v>501</v>
      </c>
      <c r="H8">
        <f t="shared" si="0"/>
        <v>501</v>
      </c>
      <c r="I8">
        <f t="shared" si="0"/>
        <v>501</v>
      </c>
      <c r="J8">
        <f t="shared" si="0"/>
        <v>501</v>
      </c>
      <c r="K8">
        <f t="shared" si="0"/>
        <v>501</v>
      </c>
      <c r="L8">
        <f t="shared" si="0"/>
        <v>501</v>
      </c>
      <c r="M8" s="31"/>
    </row>
    <row r="9" spans="1:13" s="16" customFormat="1" ht="13.5" thickBot="1">
      <c r="A9" s="11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32"/>
    </row>
    <row r="10" spans="2:13" ht="13.5" thickBot="1">
      <c r="B10">
        <f>(B8-B9)</f>
        <v>501</v>
      </c>
      <c r="C10">
        <f aca="true" t="shared" si="1" ref="C10:L10">C8-C9</f>
        <v>501</v>
      </c>
      <c r="D10">
        <f t="shared" si="1"/>
        <v>501</v>
      </c>
      <c r="E10">
        <f t="shared" si="1"/>
        <v>501</v>
      </c>
      <c r="F10">
        <f t="shared" si="1"/>
        <v>501</v>
      </c>
      <c r="G10">
        <f t="shared" si="1"/>
        <v>501</v>
      </c>
      <c r="H10">
        <f t="shared" si="1"/>
        <v>501</v>
      </c>
      <c r="I10">
        <f t="shared" si="1"/>
        <v>501</v>
      </c>
      <c r="J10">
        <f t="shared" si="1"/>
        <v>501</v>
      </c>
      <c r="K10">
        <f t="shared" si="1"/>
        <v>501</v>
      </c>
      <c r="L10">
        <f t="shared" si="1"/>
        <v>501</v>
      </c>
      <c r="M10" s="31"/>
    </row>
    <row r="11" spans="1:13" s="16" customFormat="1" ht="13.5" thickBot="1">
      <c r="A11" s="11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32"/>
    </row>
    <row r="13" spans="1:13" ht="15.75">
      <c r="A13" s="6" t="s">
        <v>7</v>
      </c>
      <c r="M13" s="31"/>
    </row>
    <row r="14" spans="2:13" ht="13.5" thickBot="1">
      <c r="B14">
        <v>501</v>
      </c>
      <c r="C14">
        <f aca="true" t="shared" si="2" ref="C14:L14">B16-B17</f>
        <v>501</v>
      </c>
      <c r="D14">
        <f t="shared" si="2"/>
        <v>501</v>
      </c>
      <c r="E14">
        <f t="shared" si="2"/>
        <v>501</v>
      </c>
      <c r="F14">
        <f t="shared" si="2"/>
        <v>501</v>
      </c>
      <c r="G14">
        <f t="shared" si="2"/>
        <v>501</v>
      </c>
      <c r="H14">
        <f t="shared" si="2"/>
        <v>501</v>
      </c>
      <c r="I14">
        <f t="shared" si="2"/>
        <v>501</v>
      </c>
      <c r="J14">
        <f t="shared" si="2"/>
        <v>501</v>
      </c>
      <c r="K14">
        <f t="shared" si="2"/>
        <v>501</v>
      </c>
      <c r="L14">
        <f t="shared" si="2"/>
        <v>501</v>
      </c>
      <c r="M14" s="31"/>
    </row>
    <row r="15" spans="1:13" s="16" customFormat="1" ht="13.5" thickBot="1">
      <c r="A15" s="11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32"/>
    </row>
    <row r="16" spans="2:13" ht="13.5" thickBot="1">
      <c r="B16">
        <f>(B14-B15)</f>
        <v>501</v>
      </c>
      <c r="C16">
        <f aca="true" t="shared" si="3" ref="C16:L16">C14-C15</f>
        <v>501</v>
      </c>
      <c r="D16">
        <f t="shared" si="3"/>
        <v>501</v>
      </c>
      <c r="E16">
        <f t="shared" si="3"/>
        <v>501</v>
      </c>
      <c r="F16">
        <f t="shared" si="3"/>
        <v>501</v>
      </c>
      <c r="G16">
        <f t="shared" si="3"/>
        <v>501</v>
      </c>
      <c r="H16">
        <f t="shared" si="3"/>
        <v>501</v>
      </c>
      <c r="I16">
        <f t="shared" si="3"/>
        <v>501</v>
      </c>
      <c r="J16">
        <f t="shared" si="3"/>
        <v>501</v>
      </c>
      <c r="K16">
        <f t="shared" si="3"/>
        <v>501</v>
      </c>
      <c r="L16">
        <f t="shared" si="3"/>
        <v>501</v>
      </c>
      <c r="M16" s="31"/>
    </row>
    <row r="17" spans="1:13" s="16" customFormat="1" ht="13.5" thickBot="1">
      <c r="A17" s="11" t="s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2"/>
    </row>
    <row r="18" spans="1:13" ht="13.5" thickBot="1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3"/>
    </row>
    <row r="19" spans="1:13" s="16" customFormat="1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4"/>
    </row>
    <row r="20" spans="1:10" ht="18">
      <c r="A20" s="6" t="s">
        <v>3</v>
      </c>
      <c r="B20" s="4" t="s">
        <v>14</v>
      </c>
      <c r="C20" s="4"/>
      <c r="D20" s="4"/>
      <c r="E20" s="2"/>
      <c r="F20" s="2"/>
      <c r="G20" s="4"/>
      <c r="H20" s="5"/>
      <c r="J20" s="1" t="s">
        <v>16</v>
      </c>
    </row>
    <row r="21" spans="2:13" ht="13.5" thickBot="1">
      <c r="B21">
        <v>301</v>
      </c>
      <c r="C21">
        <f aca="true" t="shared" si="4" ref="C21:L21">B21-B22</f>
        <v>301</v>
      </c>
      <c r="D21">
        <f t="shared" si="4"/>
        <v>301</v>
      </c>
      <c r="E21">
        <f t="shared" si="4"/>
        <v>301</v>
      </c>
      <c r="F21">
        <f t="shared" si="4"/>
        <v>301</v>
      </c>
      <c r="G21">
        <f t="shared" si="4"/>
        <v>301</v>
      </c>
      <c r="H21">
        <f t="shared" si="4"/>
        <v>301</v>
      </c>
      <c r="I21">
        <f t="shared" si="4"/>
        <v>301</v>
      </c>
      <c r="J21">
        <f t="shared" si="4"/>
        <v>301</v>
      </c>
      <c r="K21">
        <f t="shared" si="4"/>
        <v>301</v>
      </c>
      <c r="L21">
        <f t="shared" si="4"/>
        <v>301</v>
      </c>
      <c r="M21" s="31"/>
    </row>
    <row r="22" spans="1:13" s="16" customFormat="1" ht="13.5" thickBot="1">
      <c r="A22" s="11" t="s">
        <v>13</v>
      </c>
      <c r="B22" s="41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32"/>
    </row>
    <row r="24" ht="15.75">
      <c r="A24" s="6" t="s">
        <v>7</v>
      </c>
    </row>
    <row r="25" spans="2:13" ht="13.5" thickBot="1">
      <c r="B25">
        <v>301</v>
      </c>
      <c r="C25">
        <f aca="true" t="shared" si="5" ref="C25:L25">B25-B26</f>
        <v>301</v>
      </c>
      <c r="D25">
        <f t="shared" si="5"/>
        <v>301</v>
      </c>
      <c r="E25">
        <f t="shared" si="5"/>
        <v>301</v>
      </c>
      <c r="F25">
        <f t="shared" si="5"/>
        <v>301</v>
      </c>
      <c r="G25">
        <f t="shared" si="5"/>
        <v>301</v>
      </c>
      <c r="H25">
        <f t="shared" si="5"/>
        <v>301</v>
      </c>
      <c r="I25">
        <f t="shared" si="5"/>
        <v>301</v>
      </c>
      <c r="J25">
        <f t="shared" si="5"/>
        <v>301</v>
      </c>
      <c r="K25">
        <f t="shared" si="5"/>
        <v>301</v>
      </c>
      <c r="L25">
        <f t="shared" si="5"/>
        <v>301</v>
      </c>
      <c r="M25" s="31"/>
    </row>
    <row r="26" spans="1:13" s="16" customFormat="1" ht="13.5" thickBot="1">
      <c r="A26" s="11" t="s">
        <v>13</v>
      </c>
      <c r="B26" s="41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32"/>
    </row>
    <row r="27" spans="1:13" ht="13.5" thickBo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5"/>
    </row>
    <row r="28" spans="1:13" s="16" customFormat="1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4"/>
    </row>
    <row r="29" spans="1:13" ht="18">
      <c r="A29" s="6" t="s">
        <v>3</v>
      </c>
      <c r="B29" s="4" t="s">
        <v>15</v>
      </c>
      <c r="C29" s="4"/>
      <c r="D29" s="4"/>
      <c r="E29" s="2"/>
      <c r="F29" s="2"/>
      <c r="G29" s="4"/>
      <c r="H29" s="5"/>
      <c r="J29" s="1" t="s">
        <v>16</v>
      </c>
      <c r="M29" s="31"/>
    </row>
    <row r="30" spans="1:13" ht="12.75">
      <c r="A30" s="14" t="s">
        <v>4</v>
      </c>
      <c r="M30" s="31"/>
    </row>
    <row r="31" spans="1:13" ht="13.5" thickBot="1">
      <c r="A31" s="14" t="s">
        <v>5</v>
      </c>
      <c r="M31" s="31"/>
    </row>
    <row r="32" spans="2:13" ht="13.5" thickBot="1">
      <c r="B32" t="s">
        <v>20</v>
      </c>
      <c r="I32" s="22"/>
      <c r="J32" s="7"/>
      <c r="M32" s="31"/>
    </row>
    <row r="33" spans="1:13" ht="15.75">
      <c r="A33" s="6" t="s">
        <v>7</v>
      </c>
      <c r="M33" s="31"/>
    </row>
    <row r="34" spans="1:13" ht="12.75">
      <c r="A34" s="14" t="s">
        <v>4</v>
      </c>
      <c r="M34" s="31"/>
    </row>
    <row r="35" spans="1:13" ht="12.75">
      <c r="A35" s="14" t="s">
        <v>5</v>
      </c>
      <c r="M35" s="31"/>
    </row>
    <row r="36" spans="1:13" ht="13.5" thickBo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36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31"/>
    </row>
    <row r="38" spans="1:13" ht="18">
      <c r="A38" s="6" t="s">
        <v>3</v>
      </c>
      <c r="B38" s="4" t="s">
        <v>17</v>
      </c>
      <c r="C38" s="4"/>
      <c r="D38" s="4"/>
      <c r="E38" s="2"/>
      <c r="F38" s="2"/>
      <c r="G38" s="4"/>
      <c r="J38" s="1" t="s">
        <v>16</v>
      </c>
      <c r="M38" s="31"/>
    </row>
    <row r="39" spans="1:13" ht="13.5" thickBot="1">
      <c r="A39" s="14" t="s">
        <v>13</v>
      </c>
      <c r="M39" s="31"/>
    </row>
    <row r="40" spans="2:13" ht="13.5" thickBot="1">
      <c r="B40" t="s">
        <v>20</v>
      </c>
      <c r="I40" s="22"/>
      <c r="J40" s="7"/>
      <c r="M40" s="31"/>
    </row>
    <row r="41" spans="1:13" ht="15.75">
      <c r="A41" s="6" t="s">
        <v>7</v>
      </c>
      <c r="M41" s="31"/>
    </row>
    <row r="42" spans="1:13" ht="12.75">
      <c r="A42" s="14" t="s">
        <v>13</v>
      </c>
      <c r="M42" s="31"/>
    </row>
    <row r="43" spans="1:13" ht="13.5" thickBo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36"/>
    </row>
    <row r="44" spans="1:9" ht="12.75">
      <c r="A44" s="16"/>
      <c r="I44" s="16"/>
    </row>
    <row r="45" spans="1:6" ht="12.75" hidden="1">
      <c r="A45" s="3"/>
      <c r="B45">
        <f>IF(OR(M9&gt;0,M11&gt;0),1,0)</f>
        <v>0</v>
      </c>
      <c r="C45">
        <f>IF(M22&gt;0,1,0)</f>
        <v>0</v>
      </c>
      <c r="D45">
        <f>IF(OR(I32="V",I32="v"),1,0)</f>
        <v>0</v>
      </c>
      <c r="E45">
        <f>IF(OR(I40="V",I40="v"),1,0)</f>
        <v>0</v>
      </c>
      <c r="F45">
        <f>SUM(B45:E45)</f>
        <v>0</v>
      </c>
    </row>
    <row r="46" spans="2:6" ht="12.75" hidden="1">
      <c r="B46">
        <f>IF(OR(M15&gt;0,M17&gt;0),1,0)</f>
        <v>0</v>
      </c>
      <c r="C46">
        <f>IF(M26&gt;0,1,0)</f>
        <v>0</v>
      </c>
      <c r="D46">
        <f>IF(OR(I32="H",I32="h"),1,0)</f>
        <v>0</v>
      </c>
      <c r="E46">
        <f>IF(OR(I40="H",I40="h"),1,0)</f>
        <v>0</v>
      </c>
      <c r="F46">
        <f>SUM(B46:E46)</f>
        <v>0</v>
      </c>
    </row>
    <row r="47" spans="1:13" ht="12.75">
      <c r="A47" s="27"/>
      <c r="I47" s="14"/>
      <c r="M47" s="37"/>
    </row>
    <row r="55" ht="12.75">
      <c r="A55" s="7"/>
    </row>
  </sheetData>
  <sheetProtection password="D54F" sheet="1" objects="1" scenarios="1" selectLockedCells="1"/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RowColHeaders="0" zoomScalePageLayoutView="0" workbookViewId="0" topLeftCell="A4">
      <selection activeCell="A42" sqref="A42"/>
    </sheetView>
  </sheetViews>
  <sheetFormatPr defaultColWidth="9.140625" defaultRowHeight="12.75"/>
  <cols>
    <col min="1" max="1" width="20.8515625" style="0" customWidth="1"/>
    <col min="2" max="2" width="5.57421875" style="0" customWidth="1"/>
    <col min="3" max="3" width="5.421875" style="0" customWidth="1"/>
    <col min="4" max="4" width="5.57421875" style="0" customWidth="1"/>
    <col min="5" max="5" width="5.28125" style="0" customWidth="1"/>
    <col min="6" max="6" width="5.421875" style="0" customWidth="1"/>
    <col min="7" max="7" width="5.28125" style="0" customWidth="1"/>
    <col min="8" max="9" width="5.140625" style="0" customWidth="1"/>
    <col min="10" max="10" width="5.28125" style="0" customWidth="1"/>
    <col min="11" max="12" width="4.8515625" style="0" customWidth="1"/>
    <col min="13" max="13" width="9.140625" style="29" customWidth="1"/>
  </cols>
  <sheetData>
    <row r="1" ht="12.75">
      <c r="M1" s="29" t="s">
        <v>8</v>
      </c>
    </row>
    <row r="2" ht="12.75">
      <c r="M2" s="29" t="s">
        <v>18</v>
      </c>
    </row>
    <row r="3" spans="1:10" ht="18">
      <c r="A3" s="6" t="s">
        <v>3</v>
      </c>
      <c r="B3" s="4" t="s">
        <v>25</v>
      </c>
      <c r="C3" s="4"/>
      <c r="D3" s="2"/>
      <c r="E3" s="2"/>
      <c r="F3" s="4"/>
      <c r="H3" s="5"/>
      <c r="J3" s="1" t="s">
        <v>16</v>
      </c>
    </row>
    <row r="4" spans="2:13" ht="13.5" thickBot="1">
      <c r="B4">
        <v>601</v>
      </c>
      <c r="C4">
        <f>(B8-B9)</f>
        <v>601</v>
      </c>
      <c r="D4">
        <f aca="true" t="shared" si="0" ref="D4:L4">C8-C9</f>
        <v>601</v>
      </c>
      <c r="E4">
        <f t="shared" si="0"/>
        <v>601</v>
      </c>
      <c r="F4">
        <f t="shared" si="0"/>
        <v>601</v>
      </c>
      <c r="G4">
        <f t="shared" si="0"/>
        <v>601</v>
      </c>
      <c r="H4">
        <f t="shared" si="0"/>
        <v>601</v>
      </c>
      <c r="I4">
        <f t="shared" si="0"/>
        <v>601</v>
      </c>
      <c r="J4">
        <f t="shared" si="0"/>
        <v>601</v>
      </c>
      <c r="K4">
        <f t="shared" si="0"/>
        <v>601</v>
      </c>
      <c r="L4">
        <f t="shared" si="0"/>
        <v>601</v>
      </c>
      <c r="M4" s="31"/>
    </row>
    <row r="5" spans="1:13" s="16" customFormat="1" ht="13.5" thickBot="1">
      <c r="A5" s="11" t="s">
        <v>4</v>
      </c>
      <c r="B5" s="41"/>
      <c r="C5" s="12"/>
      <c r="D5" s="12"/>
      <c r="E5" s="12"/>
      <c r="F5" s="12"/>
      <c r="G5" s="12"/>
      <c r="H5" s="12"/>
      <c r="I5" s="12"/>
      <c r="J5" s="12"/>
      <c r="K5" s="13"/>
      <c r="L5" s="13"/>
      <c r="M5" s="32"/>
    </row>
    <row r="6" spans="2:14" ht="13.5" thickBot="1">
      <c r="B6">
        <f>(B4-B5)</f>
        <v>601</v>
      </c>
      <c r="C6">
        <f aca="true" t="shared" si="1" ref="C6:L6">C4-C5</f>
        <v>601</v>
      </c>
      <c r="D6">
        <f t="shared" si="1"/>
        <v>601</v>
      </c>
      <c r="E6">
        <f t="shared" si="1"/>
        <v>601</v>
      </c>
      <c r="F6">
        <f t="shared" si="1"/>
        <v>601</v>
      </c>
      <c r="G6">
        <f t="shared" si="1"/>
        <v>601</v>
      </c>
      <c r="H6">
        <f t="shared" si="1"/>
        <v>601</v>
      </c>
      <c r="I6">
        <f t="shared" si="1"/>
        <v>601</v>
      </c>
      <c r="J6">
        <f t="shared" si="1"/>
        <v>601</v>
      </c>
      <c r="K6">
        <f t="shared" si="1"/>
        <v>601</v>
      </c>
      <c r="L6">
        <f t="shared" si="1"/>
        <v>601</v>
      </c>
      <c r="M6" s="31"/>
      <c r="N6" s="7"/>
    </row>
    <row r="7" spans="1:13" s="16" customFormat="1" ht="13.5" thickBot="1">
      <c r="A7" s="11" t="s">
        <v>5</v>
      </c>
      <c r="B7" s="41"/>
      <c r="C7" s="12"/>
      <c r="D7" s="12"/>
      <c r="E7" s="12"/>
      <c r="F7" s="12"/>
      <c r="G7" s="12"/>
      <c r="H7" s="12"/>
      <c r="I7" s="12"/>
      <c r="J7" s="12"/>
      <c r="K7" s="13"/>
      <c r="L7" s="13"/>
      <c r="M7" s="32"/>
    </row>
    <row r="8" spans="2:12" ht="13.5" thickBot="1">
      <c r="B8">
        <f>(B6-B7)</f>
        <v>601</v>
      </c>
      <c r="C8">
        <f aca="true" t="shared" si="2" ref="C8:L8">C6-C7</f>
        <v>601</v>
      </c>
      <c r="D8">
        <f t="shared" si="2"/>
        <v>601</v>
      </c>
      <c r="E8">
        <f t="shared" si="2"/>
        <v>601</v>
      </c>
      <c r="F8">
        <f t="shared" si="2"/>
        <v>601</v>
      </c>
      <c r="G8">
        <f t="shared" si="2"/>
        <v>601</v>
      </c>
      <c r="H8">
        <f t="shared" si="2"/>
        <v>601</v>
      </c>
      <c r="I8">
        <f t="shared" si="2"/>
        <v>601</v>
      </c>
      <c r="J8">
        <f t="shared" si="2"/>
        <v>601</v>
      </c>
      <c r="K8">
        <f t="shared" si="2"/>
        <v>601</v>
      </c>
      <c r="L8">
        <f t="shared" si="2"/>
        <v>601</v>
      </c>
    </row>
    <row r="9" spans="1:13" s="16" customFormat="1" ht="13.5" thickBot="1">
      <c r="A9" s="15" t="s">
        <v>6</v>
      </c>
      <c r="B9" s="41"/>
      <c r="C9" s="12"/>
      <c r="D9" s="12"/>
      <c r="E9" s="12"/>
      <c r="F9" s="12"/>
      <c r="G9" s="12"/>
      <c r="H9" s="12"/>
      <c r="I9" s="12"/>
      <c r="J9" s="12"/>
      <c r="K9" s="13"/>
      <c r="L9" s="13"/>
      <c r="M9" s="32"/>
    </row>
    <row r="11" ht="15.75">
      <c r="A11" s="6" t="s">
        <v>7</v>
      </c>
    </row>
    <row r="12" spans="2:13" ht="13.5" thickBot="1">
      <c r="B12">
        <v>601</v>
      </c>
      <c r="C12">
        <f>(B16-B17)</f>
        <v>601</v>
      </c>
      <c r="D12">
        <f aca="true" t="shared" si="3" ref="D12:L12">C16-C17</f>
        <v>601</v>
      </c>
      <c r="E12">
        <f t="shared" si="3"/>
        <v>601</v>
      </c>
      <c r="F12">
        <f t="shared" si="3"/>
        <v>601</v>
      </c>
      <c r="G12">
        <f t="shared" si="3"/>
        <v>601</v>
      </c>
      <c r="H12">
        <f t="shared" si="3"/>
        <v>601</v>
      </c>
      <c r="I12">
        <f t="shared" si="3"/>
        <v>601</v>
      </c>
      <c r="J12">
        <f t="shared" si="3"/>
        <v>601</v>
      </c>
      <c r="K12">
        <f t="shared" si="3"/>
        <v>601</v>
      </c>
      <c r="L12">
        <f t="shared" si="3"/>
        <v>601</v>
      </c>
      <c r="M12" s="31"/>
    </row>
    <row r="13" spans="1:13" s="16" customFormat="1" ht="13.5" thickBot="1">
      <c r="A13" s="11" t="s">
        <v>4</v>
      </c>
      <c r="B13" s="41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2"/>
    </row>
    <row r="14" spans="2:14" ht="13.5" thickBot="1">
      <c r="B14">
        <f>(B12-B13)</f>
        <v>601</v>
      </c>
      <c r="C14">
        <f aca="true" t="shared" si="4" ref="C14:L14">C12-C13</f>
        <v>601</v>
      </c>
      <c r="D14">
        <f t="shared" si="4"/>
        <v>601</v>
      </c>
      <c r="E14">
        <f t="shared" si="4"/>
        <v>601</v>
      </c>
      <c r="F14">
        <f t="shared" si="4"/>
        <v>601</v>
      </c>
      <c r="G14">
        <f t="shared" si="4"/>
        <v>601</v>
      </c>
      <c r="H14">
        <f t="shared" si="4"/>
        <v>601</v>
      </c>
      <c r="I14">
        <f t="shared" si="4"/>
        <v>601</v>
      </c>
      <c r="J14">
        <f t="shared" si="4"/>
        <v>601</v>
      </c>
      <c r="K14">
        <f t="shared" si="4"/>
        <v>601</v>
      </c>
      <c r="L14">
        <f t="shared" si="4"/>
        <v>601</v>
      </c>
      <c r="M14" s="31"/>
      <c r="N14" s="7"/>
    </row>
    <row r="15" spans="1:13" s="16" customFormat="1" ht="13.5" thickBot="1">
      <c r="A15" s="11" t="s">
        <v>5</v>
      </c>
      <c r="B15" s="41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32"/>
    </row>
    <row r="16" spans="2:12" ht="13.5" thickBot="1">
      <c r="B16">
        <f>(B14-B15)</f>
        <v>601</v>
      </c>
      <c r="C16">
        <f aca="true" t="shared" si="5" ref="C16:L16">C14-C15</f>
        <v>601</v>
      </c>
      <c r="D16">
        <f t="shared" si="5"/>
        <v>601</v>
      </c>
      <c r="E16">
        <f t="shared" si="5"/>
        <v>601</v>
      </c>
      <c r="F16">
        <f t="shared" si="5"/>
        <v>601</v>
      </c>
      <c r="G16">
        <f t="shared" si="5"/>
        <v>601</v>
      </c>
      <c r="H16">
        <f t="shared" si="5"/>
        <v>601</v>
      </c>
      <c r="I16">
        <f t="shared" si="5"/>
        <v>601</v>
      </c>
      <c r="J16">
        <f t="shared" si="5"/>
        <v>601</v>
      </c>
      <c r="K16">
        <f t="shared" si="5"/>
        <v>601</v>
      </c>
      <c r="L16">
        <f t="shared" si="5"/>
        <v>601</v>
      </c>
    </row>
    <row r="17" spans="1:13" s="16" customFormat="1" ht="13.5" thickBot="1">
      <c r="A17" s="15" t="s">
        <v>6</v>
      </c>
      <c r="B17" s="41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2"/>
    </row>
    <row r="18" spans="1:13" ht="13.5" thickBo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8"/>
    </row>
    <row r="19" spans="1:13" s="16" customFormat="1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4"/>
    </row>
    <row r="20" spans="1:10" ht="18">
      <c r="A20" s="6" t="s">
        <v>3</v>
      </c>
      <c r="B20" s="4" t="s">
        <v>26</v>
      </c>
      <c r="C20" s="4"/>
      <c r="D20" s="2"/>
      <c r="E20" s="2"/>
      <c r="F20" s="4"/>
      <c r="G20" s="4"/>
      <c r="H20" s="1"/>
      <c r="J20" s="1" t="s">
        <v>16</v>
      </c>
    </row>
    <row r="21" spans="2:13" ht="13.5" thickBot="1">
      <c r="B21">
        <v>301</v>
      </c>
      <c r="C21">
        <f aca="true" t="shared" si="6" ref="C21:L21">B21-B22</f>
        <v>301</v>
      </c>
      <c r="D21">
        <f t="shared" si="6"/>
        <v>301</v>
      </c>
      <c r="E21">
        <f t="shared" si="6"/>
        <v>301</v>
      </c>
      <c r="F21">
        <f t="shared" si="6"/>
        <v>301</v>
      </c>
      <c r="G21">
        <f t="shared" si="6"/>
        <v>301</v>
      </c>
      <c r="H21">
        <f t="shared" si="6"/>
        <v>301</v>
      </c>
      <c r="I21">
        <f t="shared" si="6"/>
        <v>301</v>
      </c>
      <c r="J21">
        <f t="shared" si="6"/>
        <v>301</v>
      </c>
      <c r="K21">
        <f t="shared" si="6"/>
        <v>301</v>
      </c>
      <c r="L21">
        <f t="shared" si="6"/>
        <v>301</v>
      </c>
      <c r="M21" s="31"/>
    </row>
    <row r="22" spans="1:13" s="16" customFormat="1" ht="13.5" thickBot="1">
      <c r="A22" s="11" t="s">
        <v>13</v>
      </c>
      <c r="B22" s="41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32"/>
    </row>
    <row r="24" ht="15.75">
      <c r="A24" s="6" t="s">
        <v>7</v>
      </c>
    </row>
    <row r="25" spans="2:13" ht="13.5" thickBot="1">
      <c r="B25">
        <v>301</v>
      </c>
      <c r="C25">
        <f aca="true" t="shared" si="7" ref="C25:L25">B25-B26</f>
        <v>301</v>
      </c>
      <c r="D25">
        <f t="shared" si="7"/>
        <v>301</v>
      </c>
      <c r="E25">
        <f t="shared" si="7"/>
        <v>301</v>
      </c>
      <c r="F25">
        <f t="shared" si="7"/>
        <v>301</v>
      </c>
      <c r="G25">
        <f t="shared" si="7"/>
        <v>301</v>
      </c>
      <c r="H25">
        <f t="shared" si="7"/>
        <v>301</v>
      </c>
      <c r="I25">
        <f t="shared" si="7"/>
        <v>301</v>
      </c>
      <c r="J25">
        <f t="shared" si="7"/>
        <v>301</v>
      </c>
      <c r="K25">
        <f t="shared" si="7"/>
        <v>301</v>
      </c>
      <c r="L25">
        <f t="shared" si="7"/>
        <v>301</v>
      </c>
      <c r="M25" s="31"/>
    </row>
    <row r="26" spans="1:13" s="16" customFormat="1" ht="13.5" thickBot="1">
      <c r="A26" s="11" t="s">
        <v>13</v>
      </c>
      <c r="B26" s="41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32"/>
    </row>
    <row r="27" spans="1:13" ht="13.5" thickBo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3"/>
    </row>
    <row r="28" spans="1:13" s="16" customFormat="1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4"/>
    </row>
    <row r="29" spans="1:10" ht="18">
      <c r="A29" s="6" t="s">
        <v>3</v>
      </c>
      <c r="B29" s="4" t="s">
        <v>27</v>
      </c>
      <c r="C29" s="4"/>
      <c r="D29" s="4"/>
      <c r="E29" s="2"/>
      <c r="F29" s="2"/>
      <c r="G29" s="4"/>
      <c r="J29" s="1" t="s">
        <v>16</v>
      </c>
    </row>
    <row r="30" ht="12.75">
      <c r="A30" s="14" t="s">
        <v>13</v>
      </c>
    </row>
    <row r="31" ht="12.75">
      <c r="A31" s="14" t="s">
        <v>13</v>
      </c>
    </row>
    <row r="32" ht="13.5" thickBot="1">
      <c r="A32" s="14" t="s">
        <v>13</v>
      </c>
    </row>
    <row r="33" spans="2:10" ht="13.5" thickBot="1">
      <c r="B33" t="s">
        <v>20</v>
      </c>
      <c r="I33" s="22"/>
      <c r="J33" s="7"/>
    </row>
    <row r="34" ht="15.75">
      <c r="A34" s="6" t="s">
        <v>7</v>
      </c>
    </row>
    <row r="35" ht="12.75">
      <c r="A35" s="14" t="s">
        <v>13</v>
      </c>
    </row>
    <row r="36" ht="12.75">
      <c r="A36" s="14" t="s">
        <v>13</v>
      </c>
    </row>
    <row r="37" ht="12.75">
      <c r="A37" s="14" t="s">
        <v>13</v>
      </c>
    </row>
    <row r="38" spans="1:13" ht="13.5" thickBo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36"/>
    </row>
    <row r="39" spans="1:9" ht="12.75">
      <c r="A39" s="16"/>
      <c r="I39" s="16"/>
    </row>
    <row r="40" spans="2:6" ht="12.75" hidden="1">
      <c r="B40">
        <f>IF(OR(M5&gt;0,M7&gt;0,M9&gt;0),1,0)</f>
        <v>0</v>
      </c>
      <c r="D40">
        <f>IF(M22&gt;0,1,0)</f>
        <v>0</v>
      </c>
      <c r="E40">
        <f>IF(OR(I33="V",I33="v"),1,0)</f>
        <v>0</v>
      </c>
      <c r="F40">
        <f>SUM(B40:E40)</f>
        <v>0</v>
      </c>
    </row>
    <row r="41" spans="2:6" ht="12.75" hidden="1">
      <c r="B41">
        <f>IF(OR(M13&gt;0,M15&gt;0,M17&gt;0),1,0)</f>
        <v>0</v>
      </c>
      <c r="D41">
        <f>IF(M26&gt;0,1,0)</f>
        <v>0</v>
      </c>
      <c r="E41">
        <f>IF(OR(I33="H",I33="h"),1,0)</f>
        <v>0</v>
      </c>
      <c r="F41">
        <f>SUM(B41:E41)</f>
        <v>0</v>
      </c>
    </row>
    <row r="42" spans="1:13" ht="12.75">
      <c r="A42" s="14"/>
      <c r="I42" s="14"/>
      <c r="M42" s="37"/>
    </row>
  </sheetData>
  <sheetProtection password="D54F" sheet="1" objects="1" scenarios="1" selectLockedCell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showRowColHeaders="0" zoomScalePageLayoutView="0" workbookViewId="0" topLeftCell="A11">
      <selection activeCell="A5" sqref="A5"/>
    </sheetView>
  </sheetViews>
  <sheetFormatPr defaultColWidth="9.140625" defaultRowHeight="12.75"/>
  <cols>
    <col min="1" max="1" width="20.7109375" style="0" customWidth="1"/>
    <col min="2" max="2" width="5.57421875" style="0" customWidth="1"/>
    <col min="3" max="3" width="5.140625" style="0" customWidth="1"/>
    <col min="4" max="4" width="5.00390625" style="0" customWidth="1"/>
    <col min="5" max="7" width="5.140625" style="0" customWidth="1"/>
    <col min="8" max="9" width="4.8515625" style="0" customWidth="1"/>
    <col min="10" max="11" width="5.28125" style="0" customWidth="1"/>
    <col min="12" max="12" width="5.00390625" style="0" customWidth="1"/>
    <col min="13" max="13" width="9.140625" style="29" customWidth="1"/>
  </cols>
  <sheetData>
    <row r="1" ht="12.75">
      <c r="M1" s="29" t="s">
        <v>8</v>
      </c>
    </row>
    <row r="2" ht="12.75">
      <c r="M2" s="29" t="s">
        <v>18</v>
      </c>
    </row>
    <row r="3" spans="1:10" ht="18">
      <c r="A3" s="6" t="s">
        <v>3</v>
      </c>
      <c r="B3" s="4" t="s">
        <v>28</v>
      </c>
      <c r="C3" s="4"/>
      <c r="D3" s="2"/>
      <c r="E3" s="2"/>
      <c r="F3" s="4"/>
      <c r="G3" s="5"/>
      <c r="J3" s="1" t="s">
        <v>16</v>
      </c>
    </row>
    <row r="4" spans="2:13" ht="13.5" thickBot="1">
      <c r="B4">
        <v>401</v>
      </c>
      <c r="C4">
        <f aca="true" t="shared" si="0" ref="C4:L4">B4-B5</f>
        <v>401</v>
      </c>
      <c r="D4">
        <f t="shared" si="0"/>
        <v>401</v>
      </c>
      <c r="E4">
        <f t="shared" si="0"/>
        <v>401</v>
      </c>
      <c r="F4">
        <f t="shared" si="0"/>
        <v>401</v>
      </c>
      <c r="G4">
        <f t="shared" si="0"/>
        <v>401</v>
      </c>
      <c r="H4">
        <f t="shared" si="0"/>
        <v>401</v>
      </c>
      <c r="I4">
        <f t="shared" si="0"/>
        <v>401</v>
      </c>
      <c r="J4">
        <f t="shared" si="0"/>
        <v>401</v>
      </c>
      <c r="K4">
        <f t="shared" si="0"/>
        <v>401</v>
      </c>
      <c r="L4">
        <f t="shared" si="0"/>
        <v>401</v>
      </c>
      <c r="M4" s="31"/>
    </row>
    <row r="5" spans="1:13" ht="13.5" thickBot="1">
      <c r="A5" s="11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32"/>
    </row>
    <row r="7" ht="15.75">
      <c r="A7" s="6" t="s">
        <v>7</v>
      </c>
    </row>
    <row r="8" spans="2:13" ht="13.5" thickBot="1">
      <c r="B8">
        <v>401</v>
      </c>
      <c r="C8">
        <f aca="true" t="shared" si="1" ref="C8:L8">B8-B9</f>
        <v>401</v>
      </c>
      <c r="D8">
        <f t="shared" si="1"/>
        <v>401</v>
      </c>
      <c r="E8">
        <f t="shared" si="1"/>
        <v>401</v>
      </c>
      <c r="F8">
        <f t="shared" si="1"/>
        <v>401</v>
      </c>
      <c r="G8">
        <f t="shared" si="1"/>
        <v>401</v>
      </c>
      <c r="H8">
        <f t="shared" si="1"/>
        <v>401</v>
      </c>
      <c r="I8">
        <f t="shared" si="1"/>
        <v>401</v>
      </c>
      <c r="J8">
        <f t="shared" si="1"/>
        <v>401</v>
      </c>
      <c r="K8">
        <f t="shared" si="1"/>
        <v>401</v>
      </c>
      <c r="L8">
        <f t="shared" si="1"/>
        <v>401</v>
      </c>
      <c r="M8" s="31"/>
    </row>
    <row r="9" spans="1:13" ht="13.5" thickBot="1">
      <c r="A9" s="11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32"/>
    </row>
    <row r="10" spans="1:13" ht="13.5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6"/>
    </row>
    <row r="11" spans="1:13" s="16" customFormat="1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4"/>
    </row>
    <row r="12" spans="1:10" ht="18">
      <c r="A12" s="6" t="s">
        <v>3</v>
      </c>
      <c r="B12" s="4" t="s">
        <v>31</v>
      </c>
      <c r="C12" s="4"/>
      <c r="D12" s="4"/>
      <c r="E12" s="2"/>
      <c r="F12" s="2"/>
      <c r="G12" s="4"/>
      <c r="H12" s="5"/>
      <c r="J12" s="1" t="s">
        <v>16</v>
      </c>
    </row>
    <row r="13" ht="12.75">
      <c r="A13" s="14" t="s">
        <v>4</v>
      </c>
    </row>
    <row r="14" ht="13.5" thickBot="1">
      <c r="A14" s="14" t="s">
        <v>5</v>
      </c>
    </row>
    <row r="15" spans="2:10" ht="13.5" thickBot="1">
      <c r="B15" t="s">
        <v>20</v>
      </c>
      <c r="J15" s="22"/>
    </row>
    <row r="16" ht="15.75">
      <c r="A16" s="6" t="s">
        <v>7</v>
      </c>
    </row>
    <row r="17" ht="12.75">
      <c r="A17" s="14" t="s">
        <v>4</v>
      </c>
    </row>
    <row r="18" ht="12.75">
      <c r="A18" s="14" t="s">
        <v>5</v>
      </c>
    </row>
    <row r="19" spans="1:13" ht="13.5" thickBo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6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</row>
    <row r="21" spans="1:10" ht="18">
      <c r="A21" s="6" t="s">
        <v>3</v>
      </c>
      <c r="B21" s="4" t="s">
        <v>32</v>
      </c>
      <c r="C21" s="4"/>
      <c r="D21" s="4"/>
      <c r="E21" s="2"/>
      <c r="F21" s="2"/>
      <c r="G21" s="4"/>
      <c r="H21" s="5"/>
      <c r="J21" s="1" t="s">
        <v>16</v>
      </c>
    </row>
    <row r="22" spans="2:13" ht="13.5" thickBot="1">
      <c r="B22">
        <v>301</v>
      </c>
      <c r="C22">
        <f aca="true" t="shared" si="2" ref="C22:L22">B22-B23</f>
        <v>301</v>
      </c>
      <c r="D22">
        <f t="shared" si="2"/>
        <v>301</v>
      </c>
      <c r="E22">
        <f t="shared" si="2"/>
        <v>301</v>
      </c>
      <c r="F22">
        <f t="shared" si="2"/>
        <v>301</v>
      </c>
      <c r="G22">
        <f t="shared" si="2"/>
        <v>301</v>
      </c>
      <c r="H22">
        <f t="shared" si="2"/>
        <v>301</v>
      </c>
      <c r="I22">
        <f t="shared" si="2"/>
        <v>301</v>
      </c>
      <c r="J22">
        <f t="shared" si="2"/>
        <v>301</v>
      </c>
      <c r="K22">
        <f t="shared" si="2"/>
        <v>301</v>
      </c>
      <c r="L22">
        <f t="shared" si="2"/>
        <v>301</v>
      </c>
      <c r="M22" s="31"/>
    </row>
    <row r="23" spans="1:13" ht="13.5" thickBot="1">
      <c r="A23" s="11" t="s">
        <v>13</v>
      </c>
      <c r="B23" s="41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32"/>
    </row>
    <row r="25" ht="15.75">
      <c r="A25" s="6" t="s">
        <v>7</v>
      </c>
    </row>
    <row r="26" spans="2:13" ht="13.5" thickBot="1">
      <c r="B26">
        <v>301</v>
      </c>
      <c r="C26">
        <f aca="true" t="shared" si="3" ref="C26:L26">B26-B27</f>
        <v>301</v>
      </c>
      <c r="D26">
        <f t="shared" si="3"/>
        <v>301</v>
      </c>
      <c r="E26">
        <f t="shared" si="3"/>
        <v>301</v>
      </c>
      <c r="F26">
        <f t="shared" si="3"/>
        <v>301</v>
      </c>
      <c r="G26">
        <f t="shared" si="3"/>
        <v>301</v>
      </c>
      <c r="H26">
        <f t="shared" si="3"/>
        <v>301</v>
      </c>
      <c r="I26">
        <f t="shared" si="3"/>
        <v>301</v>
      </c>
      <c r="J26">
        <f t="shared" si="3"/>
        <v>301</v>
      </c>
      <c r="K26">
        <f t="shared" si="3"/>
        <v>301</v>
      </c>
      <c r="L26">
        <f t="shared" si="3"/>
        <v>301</v>
      </c>
      <c r="M26" s="31"/>
    </row>
    <row r="27" spans="1:13" ht="13.5" thickBot="1">
      <c r="A27" s="11" t="s">
        <v>13</v>
      </c>
      <c r="B27" s="41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32"/>
    </row>
    <row r="28" spans="1:13" ht="13.5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6"/>
    </row>
    <row r="29" spans="1:13" s="16" customFormat="1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4"/>
    </row>
    <row r="30" spans="1:10" ht="18">
      <c r="A30" s="6" t="s">
        <v>3</v>
      </c>
      <c r="B30" s="4" t="s">
        <v>33</v>
      </c>
      <c r="C30" s="4"/>
      <c r="D30" s="2"/>
      <c r="E30" s="2"/>
      <c r="F30" s="4"/>
      <c r="G30" s="5"/>
      <c r="J30" s="1" t="s">
        <v>16</v>
      </c>
    </row>
    <row r="31" spans="2:13" s="9" customFormat="1" ht="13.5" thickBot="1">
      <c r="B31" s="9">
        <v>501</v>
      </c>
      <c r="C31" s="9">
        <f aca="true" t="shared" si="4" ref="C31:L31">B33-B34</f>
        <v>501</v>
      </c>
      <c r="D31" s="9">
        <f t="shared" si="4"/>
        <v>501</v>
      </c>
      <c r="E31" s="9">
        <f t="shared" si="4"/>
        <v>501</v>
      </c>
      <c r="F31" s="9">
        <f t="shared" si="4"/>
        <v>501</v>
      </c>
      <c r="G31" s="9">
        <f t="shared" si="4"/>
        <v>501</v>
      </c>
      <c r="H31" s="9">
        <f t="shared" si="4"/>
        <v>501</v>
      </c>
      <c r="I31" s="9">
        <f t="shared" si="4"/>
        <v>501</v>
      </c>
      <c r="J31" s="9">
        <f>I33-I34</f>
        <v>501</v>
      </c>
      <c r="K31" s="9">
        <f t="shared" si="4"/>
        <v>501</v>
      </c>
      <c r="L31" s="9">
        <f t="shared" si="4"/>
        <v>501</v>
      </c>
      <c r="M31" s="39"/>
    </row>
    <row r="32" spans="1:13" ht="13.5" thickBot="1">
      <c r="A32" s="11" t="s">
        <v>4</v>
      </c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32"/>
    </row>
    <row r="33" spans="2:14" s="9" customFormat="1" ht="13.5" thickBot="1">
      <c r="B33" s="9">
        <f>(B31-B32)</f>
        <v>501</v>
      </c>
      <c r="C33" s="9">
        <f aca="true" t="shared" si="5" ref="C33:L33">C31-C32</f>
        <v>501</v>
      </c>
      <c r="D33" s="9">
        <f t="shared" si="5"/>
        <v>501</v>
      </c>
      <c r="E33" s="9">
        <f t="shared" si="5"/>
        <v>501</v>
      </c>
      <c r="F33" s="9">
        <f t="shared" si="5"/>
        <v>501</v>
      </c>
      <c r="G33" s="9">
        <f t="shared" si="5"/>
        <v>501</v>
      </c>
      <c r="H33" s="9">
        <f t="shared" si="5"/>
        <v>501</v>
      </c>
      <c r="I33" s="9">
        <f t="shared" si="5"/>
        <v>501</v>
      </c>
      <c r="J33" s="9">
        <f t="shared" si="5"/>
        <v>501</v>
      </c>
      <c r="K33" s="9">
        <f t="shared" si="5"/>
        <v>501</v>
      </c>
      <c r="L33" s="9">
        <f t="shared" si="5"/>
        <v>501</v>
      </c>
      <c r="M33" s="39"/>
      <c r="N33" s="10"/>
    </row>
    <row r="34" spans="1:13" ht="13.5" thickBot="1">
      <c r="A34" s="11" t="s">
        <v>5</v>
      </c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32"/>
    </row>
    <row r="36" ht="15.75">
      <c r="A36" s="6" t="s">
        <v>7</v>
      </c>
    </row>
    <row r="37" spans="2:13" s="9" customFormat="1" ht="13.5" thickBot="1">
      <c r="B37" s="9">
        <v>501</v>
      </c>
      <c r="C37" s="9">
        <f aca="true" t="shared" si="6" ref="C37:L37">B39-B40</f>
        <v>501</v>
      </c>
      <c r="D37" s="9">
        <f t="shared" si="6"/>
        <v>501</v>
      </c>
      <c r="E37" s="9">
        <f t="shared" si="6"/>
        <v>501</v>
      </c>
      <c r="F37" s="9">
        <f t="shared" si="6"/>
        <v>501</v>
      </c>
      <c r="G37" s="9">
        <f t="shared" si="6"/>
        <v>501</v>
      </c>
      <c r="H37" s="9">
        <f t="shared" si="6"/>
        <v>501</v>
      </c>
      <c r="I37" s="9">
        <f t="shared" si="6"/>
        <v>501</v>
      </c>
      <c r="J37" s="9">
        <f t="shared" si="6"/>
        <v>501</v>
      </c>
      <c r="K37" s="9">
        <f t="shared" si="6"/>
        <v>501</v>
      </c>
      <c r="L37" s="9">
        <f t="shared" si="6"/>
        <v>501</v>
      </c>
      <c r="M37" s="39"/>
    </row>
    <row r="38" spans="1:13" ht="13.5" thickBot="1">
      <c r="A38" s="11" t="s">
        <v>4</v>
      </c>
      <c r="B38" s="1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32"/>
    </row>
    <row r="39" spans="2:14" s="9" customFormat="1" ht="13.5" thickBot="1">
      <c r="B39" s="9">
        <f>(B37-B38)</f>
        <v>501</v>
      </c>
      <c r="C39" s="9">
        <f aca="true" t="shared" si="7" ref="C39:L39">C37-C38</f>
        <v>501</v>
      </c>
      <c r="D39" s="9">
        <f t="shared" si="7"/>
        <v>501</v>
      </c>
      <c r="E39" s="9">
        <f t="shared" si="7"/>
        <v>501</v>
      </c>
      <c r="F39" s="9">
        <f t="shared" si="7"/>
        <v>501</v>
      </c>
      <c r="G39" s="9">
        <f t="shared" si="7"/>
        <v>501</v>
      </c>
      <c r="H39" s="9">
        <f t="shared" si="7"/>
        <v>501</v>
      </c>
      <c r="I39" s="9">
        <f t="shared" si="7"/>
        <v>501</v>
      </c>
      <c r="J39" s="9">
        <f t="shared" si="7"/>
        <v>501</v>
      </c>
      <c r="K39" s="9">
        <f t="shared" si="7"/>
        <v>501</v>
      </c>
      <c r="L39" s="9">
        <f t="shared" si="7"/>
        <v>501</v>
      </c>
      <c r="M39" s="39"/>
      <c r="N39" s="10"/>
    </row>
    <row r="40" spans="1:13" ht="13.5" thickBot="1">
      <c r="A40" s="11" t="s">
        <v>5</v>
      </c>
      <c r="B40" s="12"/>
      <c r="C40" s="12"/>
      <c r="D40" s="12"/>
      <c r="E40" s="12"/>
      <c r="F40" s="12"/>
      <c r="G40" s="12"/>
      <c r="H40" s="12"/>
      <c r="I40" s="12"/>
      <c r="J40" s="12"/>
      <c r="K40" s="13"/>
      <c r="L40" s="28"/>
      <c r="M40" s="32"/>
    </row>
    <row r="41" spans="1:13" ht="12.75">
      <c r="A41" s="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1"/>
    </row>
    <row r="42" spans="1:13" ht="12.75">
      <c r="A42" s="14"/>
      <c r="M42" s="37"/>
    </row>
    <row r="46" spans="1:6" ht="12.75" hidden="1">
      <c r="A46" s="3"/>
      <c r="B46">
        <f>IF(M5&gt;0,1,0)</f>
        <v>0</v>
      </c>
      <c r="C46">
        <f>IF(OR(J15="V",J15="v"),1,0)</f>
        <v>0</v>
      </c>
      <c r="D46">
        <f>IF(M23&gt;0,1,0)</f>
        <v>0</v>
      </c>
      <c r="E46">
        <f>IF(OR(M32&gt;0,M34&gt;0),1,0)</f>
        <v>0</v>
      </c>
      <c r="F46">
        <f>SUM(B46:E46)</f>
        <v>0</v>
      </c>
    </row>
    <row r="47" spans="2:6" ht="12.75" hidden="1">
      <c r="B47">
        <f>IF(M9&gt;0,1,0)</f>
        <v>0</v>
      </c>
      <c r="C47">
        <f>IF(OR(J15="H",J15="h"),1,0)</f>
        <v>0</v>
      </c>
      <c r="D47">
        <f>IF(M27&gt;0,1,0)</f>
        <v>0</v>
      </c>
      <c r="E47">
        <f>IF(OR(M38&gt;0,M40&gt;0),1,0)</f>
        <v>0</v>
      </c>
      <c r="F47">
        <f>SUM(B47:E47)</f>
        <v>0</v>
      </c>
    </row>
  </sheetData>
  <sheetProtection password="D54F" sheet="1" objects="1" scenarios="1" selectLockedCells="1"/>
  <printOptions/>
  <pageMargins left="0.5" right="0.5" top="1" bottom="1" header="0.5" footer="0.5"/>
  <pageSetup firstPageNumber="1" useFirstPageNumber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2"/>
  <sheetViews>
    <sheetView showGridLines="0" showRowColHeaders="0" tabSelected="1" zoomScalePageLayoutView="0" workbookViewId="0" topLeftCell="A1">
      <selection activeCell="A4" sqref="A4"/>
    </sheetView>
  </sheetViews>
  <sheetFormatPr defaultColWidth="9.140625" defaultRowHeight="12.75"/>
  <cols>
    <col min="1" max="1" width="20.7109375" style="0" customWidth="1"/>
    <col min="2" max="2" width="6.00390625" style="0" customWidth="1"/>
    <col min="3" max="5" width="5.421875" style="0" customWidth="1"/>
    <col min="6" max="6" width="5.28125" style="0" customWidth="1"/>
    <col min="7" max="7" width="5.00390625" style="0" customWidth="1"/>
    <col min="8" max="8" width="5.57421875" style="0" customWidth="1"/>
    <col min="9" max="9" width="5.140625" style="0" customWidth="1"/>
    <col min="10" max="10" width="5.57421875" style="0" customWidth="1"/>
    <col min="11" max="11" width="5.7109375" style="0" customWidth="1"/>
    <col min="12" max="12" width="5.57421875" style="0" customWidth="1"/>
    <col min="13" max="13" width="8.8515625" style="29" customWidth="1"/>
  </cols>
  <sheetData>
    <row r="3" spans="1:10" ht="18">
      <c r="A3" s="6" t="s">
        <v>3</v>
      </c>
      <c r="B3" s="4" t="s">
        <v>29</v>
      </c>
      <c r="C3" s="4"/>
      <c r="D3" s="4"/>
      <c r="E3" s="2"/>
      <c r="F3" s="2"/>
      <c r="G3" s="4"/>
      <c r="H3" s="5"/>
      <c r="J3" s="1" t="s">
        <v>16</v>
      </c>
    </row>
    <row r="4" ht="13.5" thickBot="1">
      <c r="A4" s="14" t="s">
        <v>4</v>
      </c>
    </row>
    <row r="5" spans="2:10" ht="13.5" thickBot="1">
      <c r="B5" t="s">
        <v>20</v>
      </c>
      <c r="I5" s="22"/>
      <c r="J5" s="7"/>
    </row>
    <row r="6" ht="15">
      <c r="A6" s="26" t="s">
        <v>7</v>
      </c>
    </row>
    <row r="7" ht="12.75">
      <c r="A7" s="14" t="s">
        <v>4</v>
      </c>
    </row>
    <row r="8" spans="1:13" ht="13.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9" t="s">
        <v>8</v>
      </c>
    </row>
    <row r="9" spans="1:13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9" t="s">
        <v>18</v>
      </c>
    </row>
    <row r="10" spans="1:12" ht="18">
      <c r="A10" s="6" t="s">
        <v>3</v>
      </c>
      <c r="B10" s="4" t="s">
        <v>30</v>
      </c>
      <c r="C10" s="4"/>
      <c r="D10" s="2"/>
      <c r="E10" s="2"/>
      <c r="F10" s="4"/>
      <c r="G10" s="5"/>
      <c r="J10" s="1" t="s">
        <v>16</v>
      </c>
      <c r="L10" s="8"/>
    </row>
    <row r="11" spans="2:13" s="9" customFormat="1" ht="13.5" thickBot="1">
      <c r="B11" s="9">
        <v>701</v>
      </c>
      <c r="C11" s="9">
        <f>(B17-B18)</f>
        <v>701</v>
      </c>
      <c r="D11" s="9">
        <f aca="true" t="shared" si="0" ref="D11:L11">C17-C18</f>
        <v>701</v>
      </c>
      <c r="E11" s="9">
        <f t="shared" si="0"/>
        <v>701</v>
      </c>
      <c r="F11" s="9">
        <f t="shared" si="0"/>
        <v>701</v>
      </c>
      <c r="G11" s="9">
        <f t="shared" si="0"/>
        <v>701</v>
      </c>
      <c r="H11" s="9">
        <f t="shared" si="0"/>
        <v>701</v>
      </c>
      <c r="I11" s="9">
        <f t="shared" si="0"/>
        <v>701</v>
      </c>
      <c r="J11" s="9">
        <f t="shared" si="0"/>
        <v>701</v>
      </c>
      <c r="K11" s="9">
        <f t="shared" si="0"/>
        <v>701</v>
      </c>
      <c r="L11" s="9">
        <f t="shared" si="0"/>
        <v>701</v>
      </c>
      <c r="M11" s="40"/>
    </row>
    <row r="12" spans="1:13" ht="13.5" thickBo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32"/>
    </row>
    <row r="13" spans="2:14" s="9" customFormat="1" ht="13.5" thickBot="1">
      <c r="B13" s="9">
        <f>(B11-B12)</f>
        <v>701</v>
      </c>
      <c r="C13" s="9">
        <f aca="true" t="shared" si="1" ref="C13:L13">C11-C12</f>
        <v>701</v>
      </c>
      <c r="D13" s="9">
        <f t="shared" si="1"/>
        <v>701</v>
      </c>
      <c r="E13" s="9">
        <f t="shared" si="1"/>
        <v>701</v>
      </c>
      <c r="F13" s="9">
        <f t="shared" si="1"/>
        <v>701</v>
      </c>
      <c r="G13" s="9">
        <f t="shared" si="1"/>
        <v>701</v>
      </c>
      <c r="H13" s="9">
        <f t="shared" si="1"/>
        <v>701</v>
      </c>
      <c r="I13" s="9">
        <f t="shared" si="1"/>
        <v>701</v>
      </c>
      <c r="J13" s="9">
        <f t="shared" si="1"/>
        <v>701</v>
      </c>
      <c r="K13" s="9">
        <f t="shared" si="1"/>
        <v>701</v>
      </c>
      <c r="L13" s="9">
        <f t="shared" si="1"/>
        <v>701</v>
      </c>
      <c r="M13" s="39"/>
      <c r="N13" s="10"/>
    </row>
    <row r="14" spans="1:13" ht="13.5" thickBot="1">
      <c r="A14" s="11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32"/>
    </row>
    <row r="15" spans="2:13" s="9" customFormat="1" ht="13.5" thickBot="1">
      <c r="B15" s="9">
        <f>(B13-B14)</f>
        <v>701</v>
      </c>
      <c r="C15" s="9">
        <f aca="true" t="shared" si="2" ref="C15:L15">C13-C14</f>
        <v>701</v>
      </c>
      <c r="D15" s="9">
        <f t="shared" si="2"/>
        <v>701</v>
      </c>
      <c r="E15" s="9">
        <f t="shared" si="2"/>
        <v>701</v>
      </c>
      <c r="F15" s="9">
        <f t="shared" si="2"/>
        <v>701</v>
      </c>
      <c r="G15" s="9">
        <f t="shared" si="2"/>
        <v>701</v>
      </c>
      <c r="H15" s="9">
        <f t="shared" si="2"/>
        <v>701</v>
      </c>
      <c r="I15" s="9">
        <f t="shared" si="2"/>
        <v>701</v>
      </c>
      <c r="J15" s="9">
        <f t="shared" si="2"/>
        <v>701</v>
      </c>
      <c r="K15" s="9">
        <f t="shared" si="2"/>
        <v>701</v>
      </c>
      <c r="L15" s="9">
        <f t="shared" si="2"/>
        <v>701</v>
      </c>
      <c r="M15" s="40"/>
    </row>
    <row r="16" spans="1:13" ht="13.5" thickBot="1">
      <c r="A16" s="15" t="s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32"/>
    </row>
    <row r="17" spans="2:13" s="9" customFormat="1" ht="13.5" thickBot="1">
      <c r="B17" s="9">
        <f>(B15-B16)</f>
        <v>701</v>
      </c>
      <c r="C17" s="9">
        <f aca="true" t="shared" si="3" ref="C17:L17">C15-C16</f>
        <v>701</v>
      </c>
      <c r="D17" s="9">
        <f t="shared" si="3"/>
        <v>701</v>
      </c>
      <c r="E17" s="9">
        <f t="shared" si="3"/>
        <v>701</v>
      </c>
      <c r="F17" s="9">
        <f t="shared" si="3"/>
        <v>701</v>
      </c>
      <c r="G17" s="9">
        <f t="shared" si="3"/>
        <v>701</v>
      </c>
      <c r="H17" s="9">
        <f t="shared" si="3"/>
        <v>701</v>
      </c>
      <c r="I17" s="9">
        <f t="shared" si="3"/>
        <v>701</v>
      </c>
      <c r="J17" s="9">
        <f t="shared" si="3"/>
        <v>701</v>
      </c>
      <c r="K17" s="9">
        <f t="shared" si="3"/>
        <v>701</v>
      </c>
      <c r="L17" s="9">
        <f t="shared" si="3"/>
        <v>701</v>
      </c>
      <c r="M17" s="40"/>
    </row>
    <row r="18" spans="1:13" ht="13.5" thickBot="1">
      <c r="A18" s="15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32"/>
    </row>
    <row r="20" ht="15.75">
      <c r="A20" s="6" t="s">
        <v>7</v>
      </c>
    </row>
    <row r="21" spans="2:13" s="9" customFormat="1" ht="13.5" thickBot="1">
      <c r="B21" s="9">
        <v>701</v>
      </c>
      <c r="C21" s="9">
        <f>(B27-B28)</f>
        <v>701</v>
      </c>
      <c r="D21" s="9">
        <f aca="true" t="shared" si="4" ref="D21:L21">C27-C28</f>
        <v>701</v>
      </c>
      <c r="E21" s="9">
        <f t="shared" si="4"/>
        <v>701</v>
      </c>
      <c r="F21" s="9">
        <f t="shared" si="4"/>
        <v>701</v>
      </c>
      <c r="G21" s="9">
        <f t="shared" si="4"/>
        <v>701</v>
      </c>
      <c r="H21" s="9">
        <f t="shared" si="4"/>
        <v>701</v>
      </c>
      <c r="I21" s="9">
        <f t="shared" si="4"/>
        <v>701</v>
      </c>
      <c r="J21" s="9">
        <f>I27-I28</f>
        <v>701</v>
      </c>
      <c r="K21" s="9">
        <f t="shared" si="4"/>
        <v>701</v>
      </c>
      <c r="L21" s="9">
        <f t="shared" si="4"/>
        <v>701</v>
      </c>
      <c r="M21" s="39"/>
    </row>
    <row r="22" spans="1:13" ht="13.5" thickBot="1">
      <c r="A22" s="11" t="s">
        <v>4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32"/>
    </row>
    <row r="23" spans="2:14" s="9" customFormat="1" ht="13.5" thickBot="1">
      <c r="B23" s="9">
        <f>(B21-B22)</f>
        <v>701</v>
      </c>
      <c r="C23" s="9">
        <f aca="true" t="shared" si="5" ref="C23:L23">C21-C22</f>
        <v>701</v>
      </c>
      <c r="D23" s="9">
        <f t="shared" si="5"/>
        <v>701</v>
      </c>
      <c r="E23" s="9">
        <f t="shared" si="5"/>
        <v>701</v>
      </c>
      <c r="F23" s="9">
        <f t="shared" si="5"/>
        <v>701</v>
      </c>
      <c r="G23" s="9">
        <f t="shared" si="5"/>
        <v>701</v>
      </c>
      <c r="H23" s="9">
        <f t="shared" si="5"/>
        <v>701</v>
      </c>
      <c r="I23" s="9">
        <f t="shared" si="5"/>
        <v>701</v>
      </c>
      <c r="J23" s="9">
        <f t="shared" si="5"/>
        <v>701</v>
      </c>
      <c r="K23" s="9">
        <f t="shared" si="5"/>
        <v>701</v>
      </c>
      <c r="L23" s="9">
        <f t="shared" si="5"/>
        <v>701</v>
      </c>
      <c r="M23" s="39"/>
      <c r="N23" s="10"/>
    </row>
    <row r="24" spans="1:13" ht="13.5" thickBot="1">
      <c r="A24" s="11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32"/>
    </row>
    <row r="25" spans="2:13" s="9" customFormat="1" ht="13.5" thickBot="1">
      <c r="B25" s="9">
        <f>(B23-B24)</f>
        <v>701</v>
      </c>
      <c r="C25" s="9">
        <f aca="true" t="shared" si="6" ref="C25:L25">C23-C24</f>
        <v>701</v>
      </c>
      <c r="D25" s="9">
        <f t="shared" si="6"/>
        <v>701</v>
      </c>
      <c r="E25" s="9">
        <f t="shared" si="6"/>
        <v>701</v>
      </c>
      <c r="F25" s="9">
        <f t="shared" si="6"/>
        <v>701</v>
      </c>
      <c r="G25" s="9">
        <f t="shared" si="6"/>
        <v>701</v>
      </c>
      <c r="H25" s="9">
        <f t="shared" si="6"/>
        <v>701</v>
      </c>
      <c r="I25" s="9">
        <f t="shared" si="6"/>
        <v>701</v>
      </c>
      <c r="J25" s="9">
        <f t="shared" si="6"/>
        <v>701</v>
      </c>
      <c r="K25" s="9">
        <f t="shared" si="6"/>
        <v>701</v>
      </c>
      <c r="L25" s="9">
        <f t="shared" si="6"/>
        <v>701</v>
      </c>
      <c r="M25" s="40"/>
    </row>
    <row r="26" spans="1:13" ht="13.5" thickBot="1">
      <c r="A26" s="15" t="s">
        <v>6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32"/>
    </row>
    <row r="27" spans="2:13" s="9" customFormat="1" ht="13.5" thickBot="1">
      <c r="B27" s="9">
        <f>(B25-B26)</f>
        <v>701</v>
      </c>
      <c r="C27" s="9">
        <f aca="true" t="shared" si="7" ref="C27:L27">C25-C26</f>
        <v>701</v>
      </c>
      <c r="D27" s="9">
        <f t="shared" si="7"/>
        <v>701</v>
      </c>
      <c r="E27" s="9">
        <f t="shared" si="7"/>
        <v>701</v>
      </c>
      <c r="F27" s="9">
        <f t="shared" si="7"/>
        <v>701</v>
      </c>
      <c r="G27" s="9">
        <f t="shared" si="7"/>
        <v>701</v>
      </c>
      <c r="H27" s="9">
        <f t="shared" si="7"/>
        <v>701</v>
      </c>
      <c r="I27" s="9">
        <f t="shared" si="7"/>
        <v>701</v>
      </c>
      <c r="J27" s="9">
        <f t="shared" si="7"/>
        <v>701</v>
      </c>
      <c r="K27" s="9">
        <f t="shared" si="7"/>
        <v>701</v>
      </c>
      <c r="L27" s="9">
        <f t="shared" si="7"/>
        <v>701</v>
      </c>
      <c r="M27" s="40"/>
    </row>
    <row r="28" spans="1:13" ht="13.5" thickBot="1">
      <c r="A28" s="15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28"/>
      <c r="M28" s="32"/>
    </row>
    <row r="29" spans="1:13" s="14" customFormat="1" ht="12.75">
      <c r="A29" s="25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4"/>
    </row>
    <row r="30" spans="1:13" ht="12.75">
      <c r="A30" s="14"/>
      <c r="M30" s="37"/>
    </row>
    <row r="31" spans="2:6" ht="12.75" hidden="1">
      <c r="B31">
        <f>IF(OR(I5="V",I5="v"),1,0)</f>
        <v>0</v>
      </c>
      <c r="D31">
        <f>IF(OR(M12&gt;0,M14&gt;0,M16&gt;0,M18&gt;0),1,0)</f>
        <v>0</v>
      </c>
      <c r="F31">
        <f>SUM(B31:D31)</f>
        <v>0</v>
      </c>
    </row>
    <row r="32" spans="2:6" ht="12.75" hidden="1">
      <c r="B32">
        <f>IF(OR(I5="H",I5="h"),1,0)</f>
        <v>0</v>
      </c>
      <c r="D32">
        <f>IF(OR(M22&gt;0,M24&gt;0,M26&gt;0,M28&gt;0),1,0)</f>
        <v>0</v>
      </c>
      <c r="F32">
        <f>SUM(B32:D32)</f>
        <v>0</v>
      </c>
    </row>
  </sheetData>
  <sheetProtection password="D54F" sheet="1" objects="1" scenarios="1" selectLockedCells="1"/>
  <printOptions/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 Martin</dc:creator>
  <cp:keywords/>
  <dc:description/>
  <cp:lastModifiedBy>Joe Martin</cp:lastModifiedBy>
  <cp:lastPrinted>2004-11-04T17:04:25Z</cp:lastPrinted>
  <dcterms:created xsi:type="dcterms:W3CDTF">2004-11-02T20:11:37Z</dcterms:created>
  <dcterms:modified xsi:type="dcterms:W3CDTF">2012-05-28T19:02:07Z</dcterms:modified>
  <cp:category/>
  <cp:version/>
  <cp:contentType/>
  <cp:contentStatus/>
</cp:coreProperties>
</file>